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19200" windowHeight="1194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7">EFE!$A$1:$E$80</definedName>
    <definedName name="_xlnm.Print_Area" localSheetId="1">ESF!$A$1:$I$149</definedName>
    <definedName name="_xlnm.Print_Area" localSheetId="11">Memoria!$A$1:$J$47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8" i="60" s="1"/>
  <c r="C59" i="60"/>
  <c r="C46" i="60"/>
  <c r="C37" i="60"/>
  <c r="C34" i="60"/>
  <c r="C28" i="60"/>
  <c r="C25" i="60"/>
  <c r="C19" i="60"/>
  <c r="C99" i="60" l="1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<sst xmlns="http://schemas.openxmlformats.org/spreadsheetml/2006/main" count="899" uniqueCount="634">
  <si>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</si>
  <si>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</si>
  <si>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</si>
  <si>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</si>
  <si>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</si>
  <si>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</si>
  <si>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</si>
  <si>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</si>
  <si>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</si>
  <si>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</si>
  <si>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</si>
  <si>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</si>
  <si>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</si>
  <si>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</si>
  <si>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</si>
  <si>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</si>
  <si>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</si>
  <si>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</si>
  <si>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</si>
  <si>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</si>
  <si>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</si>
  <si>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</si>
  <si>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</si>
  <si>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</si>
  <si>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</si>
  <si>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</si>
  <si>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</si>
  <si>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</si>
  <si>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</si>
  <si>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</si>
  <si>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</si>
  <si>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</si>
  <si>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</si>
  <si>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</si>
  <si>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</si>
  <si>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</si>
  <si>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</si>
  <si>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</si>
  <si>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</si>
  <si>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</si>
  <si>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</si>
  <si>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</si>
  <si>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</si>
  <si>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</si>
  <si>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</si>
  <si>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</si>
  <si>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</si>
  <si>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</si>
  <si>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</si>
  <si>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</si>
  <si>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</si>
  <si>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</si>
  <si>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</si>
  <si>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</si>
  <si>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</si>
  <si>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</si>
  <si>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</si>
  <si>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</si>
  <si>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</si>
  <si>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</si>
  <si>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</si>
  <si>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</si>
  <si>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</si>
  <si>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</si>
  <si>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</si>
  <si>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</si>
  <si>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</si>
  <si>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</si>
  <si>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</si>
  <si>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</si>
  <si>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</si>
  <si>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</si>
  <si>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</si>
  <si>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</si>
  <si>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</si>
  <si>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</si>
  <si>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</si>
  <si>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</si>
  <si>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</si>
  <si>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</si>
  <si>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</si>
  <si>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</si>
  <si>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</si>
  <si>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</si>
  <si>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</si>
  <si>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</si>
  <si>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</si>
  <si>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</si>
  <si>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</si>
  <si>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</si>
  <si>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</si>
  <si>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</si>
  <si>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</si>
  <si>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</si>
  <si>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</si>
  <si>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</si>
  <si>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</si>
  <si>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</si>
  <si>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</si>
  <si>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</si>
  <si>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</si>
  <si>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</si>
  <si>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</si>
  <si>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</si>
  <si>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</si>
  <si>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</si>
  <si>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</si>
  <si>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</si>
  <si>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</si>
  <si>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</si>
  <si>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</si>
  <si>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</si>
  <si>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</si>
  <si>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</si>
  <si>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</si>
  <si>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</si>
  <si>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</si>
  <si>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</si>
  <si>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</si>
  <si>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</si>
  <si>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</si>
  <si>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</si>
  <si>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</si>
  <si>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</si>
  <si>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</si>
  <si>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</si>
  <si>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</si>
  <si>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</si>
  <si>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</si>
  <si>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</si>
  <si>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</si>
  <si>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</si>
  <si>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</si>
  <si>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</si>
  <si>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</si>
  <si>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</si>
  <si>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</si>
  <si>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</si>
  <si>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</si>
  <si>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</si>
  <si>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</si>
  <si>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</si>
  <si>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</si>
  <si>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</si>
  <si>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</si>
  <si>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</si>
  <si>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</si>
  <si>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</si>
  <si>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</si>
  <si>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</si>
  <si>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</si>
  <si>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</si>
  <si>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</si>
  <si>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</si>
  <si>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</si>
  <si>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</si>
  <si>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</si>
  <si>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</si>
  <si>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</si>
  <si>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</si>
  <si>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</si>
  <si>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</si>
  <si>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</si>
  <si>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</si>
  <si>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</si>
  <si>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</si>
  <si>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</si>
  <si>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</si>
  <si>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</si>
  <si>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</si>
  <si>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</si>
  <si>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</si>
  <si>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</si>
  <si>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</si>
  <si>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</si>
  <si>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</si>
  <si>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</si>
  <si>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</si>
  <si>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</si>
  <si>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</si>
  <si>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</si>
  <si>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</si>
  <si>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</si>
  <si>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</si>
  <si>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</si>
  <si>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</si>
  <si>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</si>
  <si>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</si>
  <si>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</si>
  <si>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</si>
  <si>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</si>
  <si>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</si>
  <si>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</si>
  <si>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</si>
  <si>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</si>
  <si>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</si>
  <si>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</si>
  <si>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</si>
  <si>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</si>
  <si>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</si>
  <si>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</si>
  <si>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</si>
  <si>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</si>
  <si>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</si>
  <si>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</si>
  <si>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</si>
  <si>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</si>
  <si>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</si>
  <si>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</si>
  <si>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</si>
  <si>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</si>
  <si>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</si>
  <si>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</si>
  <si>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</si>
  <si>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</si>
  <si>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</si>
  <si>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</si>
  <si>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</si>
  <si>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</si>
  <si>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</si>
  <si>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</si>
  <si>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</si>
  <si>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</si>
  <si>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</si>
  <si>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</si>
  <si>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</si>
  <si>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</si>
  <si>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</si>
  <si>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</si>
  <si>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</si>
  <si>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</si>
  <si>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</si>
  <si>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</si>
  <si>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</si>
  <si>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</si>
  <si>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</si>
  <si>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</si>
  <si>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</si>
  <si>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</si>
  <si>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</si>
  <si>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</si>
  <si>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</si>
  <si>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</si>
  <si>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</si>
  <si>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</si>
  <si>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</si>
  <si>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</si>
  <si>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</si>
  <si>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</si>
  <si>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</si>
  <si>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</si>
  <si>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</si>
  <si>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</si>
  <si>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</si>
  <si>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</si>
  <si>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</si>
  <si>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</si>
  <si>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</si>
  <si>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</si>
  <si>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</si>
  <si>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</si>
  <si>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</si>
  <si>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</si>
  <si>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</si>
  <si>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</si>
  <si>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</si>
  <si>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</si>
  <si>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</si>
  <si>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</si>
  <si>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</si>
  <si>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</si>
  <si>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</si>
  <si>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</si>
  <si>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</si>
  <si>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</si>
  <si>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</si>
  <si>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</si>
  <si>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</si>
  <si>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</si>
  <si>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</si>
  <si>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</si>
  <si>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</si>
  <si>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</si>
  <si>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</si>
  <si>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</si>
  <si>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</si>
  <si>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</si>
  <si>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</si>
  <si>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</si>
  <si>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</si>
  <si>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</si>
  <si>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</si>
  <si>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</si>
  <si>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</si>
  <si>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</si>
  <si>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</si>
  <si>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</si>
  <si>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</si>
  <si>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</si>
  <si>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</si>
  <si>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</si>
  <si>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</si>
  <si>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</si>
  <si>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</si>
  <si>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</si>
  <si>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</si>
  <si>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</si>
  <si>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</si>
  <si>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</si>
  <si>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</si>
  <si>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</si>
  <si>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</si>
  <si>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</si>
  <si>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</si>
  <si>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</si>
  <si>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</si>
  <si>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</si>
  <si>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</si>
  <si>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</si>
  <si>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</si>
  <si>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</si>
  <si>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</si>
  <si>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</si>
  <si>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</si>
  <si>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</si>
  <si>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</si>
  <si>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</si>
  <si>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</si>
  <si>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</si>
  <si>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</si>
  <si>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</si>
  <si>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</si>
  <si>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</si>
  <si>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</si>
  <si>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</si>
  <si>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</si>
  <si>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</si>
  <si>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</si>
  <si>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</si>
  <si>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</si>
  <si>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</si>
  <si>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</si>
  <si>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</si>
  <si>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</si>
  <si>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</si>
  <si>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</si>
  <si>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</si>
  <si>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</si>
  <si>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</si>
  <si>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</si>
  <si>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</si>
  <si>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</si>
  <si>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</si>
  <si>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</si>
  <si>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</si>
  <si>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</si>
  <si>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</si>
  <si>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</si>
  <si>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</si>
  <si>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</si>
  <si>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</si>
  <si>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</si>
  <si>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</si>
  <si>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</si>
  <si>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</si>
  <si>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</si>
  <si>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</si>
  <si>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</si>
  <si>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</si>
  <si>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</si>
  <si>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</si>
  <si>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</si>
  <si>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</si>
  <si>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</si>
  <si>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</si>
  <si>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</si>
  <si>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</si>
  <si>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</si>
  <si>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</si>
  <si>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</si>
  <si>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</si>
  <si>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</si>
  <si>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</si>
  <si>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</si>
  <si>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</si>
  <si>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</si>
  <si>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</si>
  <si>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</si>
  <si>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</si>
  <si>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</si>
  <si>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</si>
  <si>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</si>
  <si>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</si>
  <si>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</si>
  <si>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</si>
  <si>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</si>
  <si>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</si>
  <si>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</si>
  <si>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</si>
  <si>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</si>
  <si>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</si>
  <si>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</si>
  <si>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</si>
  <si>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</si>
  <si>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</si>
  <si>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</si>
  <si>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</si>
  <si>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</si>
  <si>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</si>
  <si>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</si>
  <si>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</si>
  <si>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</si>
  <si>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</si>
  <si>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</si>
  <si>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</si>
  <si>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</si>
  <si>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</si>
  <si>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</si>
  <si>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</si>
  <si>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</si>
  <si>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</si>
  <si>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</si>
  <si>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</si>
  <si>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</si>
  <si>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</si>
  <si>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</si>
  <si>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</si>
  <si>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</si>
  <si>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</si>
  <si>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</si>
  <si>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</si>
  <si>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</si>
  <si>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</si>
  <si>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</si>
  <si>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</si>
  <si>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</si>
  <si>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</si>
  <si>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</si>
  <si>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</si>
  <si>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</si>
  <si>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</si>
  <si>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</si>
  <si>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</si>
  <si>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</si>
  <si>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</si>
  <si>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</si>
  <si>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</si>
  <si>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</si>
  <si>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</si>
  <si>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</si>
  <si>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</si>
  <si>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</si>
  <si>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</si>
  <si>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</si>
  <si>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</si>
  <si>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</si>
  <si>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</si>
  <si>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</si>
  <si>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</si>
  <si>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</si>
  <si>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</si>
  <si>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</si>
  <si>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</si>
  <si>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</si>
  <si>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</si>
  <si>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</si>
  <si>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</si>
  <si>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</si>
  <si>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</si>
  <si>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</si>
  <si>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</si>
  <si>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</si>
  <si>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</si>
  <si>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</si>
  <si>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</si>
  <si>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</si>
  <si>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</si>
  <si>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</si>
  <si>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</si>
  <si>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</si>
  <si>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</si>
  <si>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</si>
  <si>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</si>
  <si>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</si>
  <si>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</si>
  <si>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</si>
  <si>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</si>
  <si>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</si>
  <si>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</si>
  <si>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</si>
  <si>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</si>
  <si>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</si>
  <si>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</si>
  <si>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</si>
  <si>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</si>
  <si>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</si>
  <si>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</si>
  <si>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</si>
  <si>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</si>
  <si>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</si>
  <si>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</si>
  <si>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</si>
  <si>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</si>
  <si>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</si>
  <si>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</si>
  <si>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</si>
  <si>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</si>
  <si>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</si>
  <si>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</si>
  <si>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</si>
  <si>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</si>
  <si>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</si>
  <si>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</si>
  <si>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</si>
  <si>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</si>
  <si>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</si>
  <si>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</si>
  <si>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</si>
  <si>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</si>
  <si>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</si>
  <si>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</si>
  <si>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</si>
  <si>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</si>
  <si>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</si>
  <si>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</si>
  <si>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</si>
  <si>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</si>
  <si>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</si>
  <si>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</si>
  <si>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</si>
  <si>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</si>
  <si>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</si>
  <si>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</si>
  <si>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</si>
  <si>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</si>
  <si>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</si>
  <si>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</si>
  <si>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</si>
  <si>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</si>
  <si>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</si>
  <si>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</si>
  <si>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</si>
  <si>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</si>
  <si>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</si>
  <si>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</si>
  <si>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</si>
  <si>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</si>
  <si>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</si>
  <si>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</si>
  <si>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</si>
  <si>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</si>
  <si>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</si>
  <si>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</si>
  <si>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</si>
  <si>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</si>
  <si>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</si>
  <si>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</si>
  <si>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</si>
  <si>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</si>
  <si>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</si>
  <si>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</si>
  <si>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</si>
  <si>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</si>
  <si>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</si>
  <si>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</si>
  <si>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</si>
  <si>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</si>
  <si>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</si>
  <si>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</si>
  <si>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</si>
  <si>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</si>
  <si>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</si>
  <si>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</si>
  <si>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</si>
  <si>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</si>
  <si>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</si>
  <si>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</si>
  <si>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</si>
  <si>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</si>
  <si>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</si>
  <si>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</si>
  <si>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</si>
  <si>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</si>
  <si>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</si>
  <si>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</si>
  <si>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</si>
  <si>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</si>
  <si>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</si>
  <si>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</si>
  <si>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</si>
  <si>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</si>
  <si>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</si>
  <si>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</si>
  <si>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</si>
  <si>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</si>
  <si>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</si>
  <si>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</si>
  <si>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</si>
  <si>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</si>
  <si>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</si>
  <si>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</si>
  <si>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</si>
  <si>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</si>
  <si>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</si>
  <si>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</si>
  <si>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</si>
  <si>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</si>
  <si>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</si>
  <si>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</si>
  <si>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</si>
  <si>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</si>
  <si>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</si>
  <si>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</si>
  <si>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</si>
  <si>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</si>
  <si>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</si>
  <si>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</si>
  <si>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</si>
  <si>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</si>
  <si>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</si>
  <si>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</si>
  <si>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</si>
  <si>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</si>
  <si>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</si>
  <si>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</si>
  <si>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</si>
  <si>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SISTEMA PARA EL DESARROLLO INTEGRAL DE LA FAMILIA DEL MUNICIPIO DE SAN FELIPE, GTO.</t>
  </si>
  <si>
    <t>Correspondiente del 1 de Enero al 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</si>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</sst>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right"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D1" sqref="D1"/>
    </sheetView>
  </sheetViews>
  <sheetFormatPr baseColWidth="10" defaultColWidth="12.85546875" defaultRowHeight="11.25" x14ac:dyDescent="0.2"/>
  <cols>
    <col min="1" max="1" width="21.85546875" style="4" customWidth="1"/>
    <col min="2" max="2" width="71.140625" style="4" customWidth="1"/>
    <col min="3" max="3" width="8" style="4" customWidth="1"/>
    <col min="4" max="16384" width="12.85546875" style="4"/>
  </cols>
  <sheetData>
    <row r="1" spans="1:5" ht="18.95" customHeight="1" x14ac:dyDescent="0.2">
      <c r="A1" s="142" t="s">
        <v>626</v>
      </c>
      <c r="B1" s="142"/>
      <c r="C1" s="19"/>
      <c r="D1" s="16" t="s">
        <v>197</v>
      </c>
      <c r="E1" s="17">
        <v>2020</v>
      </c>
    </row>
    <row r="2" spans="1:5" ht="18.95" customHeight="1" x14ac:dyDescent="0.2">
      <c r="A2" s="143" t="s">
        <v>509</v>
      </c>
      <c r="B2" s="143"/>
      <c r="C2" s="38"/>
      <c r="D2" s="16" t="s">
        <v>199</v>
      </c>
      <c r="E2" s="19" t="s">
        <v>200</v>
      </c>
    </row>
    <row r="3" spans="1:5" ht="18.95" customHeight="1" x14ac:dyDescent="0.2">
      <c r="A3" s="144" t="s">
        <v>627</v>
      </c>
      <c r="B3" s="144"/>
      <c r="C3" s="19"/>
      <c r="D3" s="16" t="s">
        <v>201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611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x14ac:dyDescent="0.2">
      <c r="A25" s="106" t="s">
        <v>597</v>
      </c>
      <c r="B25" s="107" t="s">
        <v>350</v>
      </c>
    </row>
    <row r="26" spans="1:2" x14ac:dyDescent="0.2">
      <c r="A26" s="106" t="s">
        <v>598</v>
      </c>
      <c r="B26" s="107" t="s">
        <v>367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3" x14ac:dyDescent="0.2">
      <c r="A33" s="7"/>
      <c r="B33" s="9"/>
    </row>
    <row r="34" spans="1:3" x14ac:dyDescent="0.2">
      <c r="A34" s="47" t="s">
        <v>49</v>
      </c>
      <c r="B34" s="48" t="s">
        <v>44</v>
      </c>
    </row>
    <row r="35" spans="1:3" x14ac:dyDescent="0.2">
      <c r="A35" s="47" t="s">
        <v>50</v>
      </c>
      <c r="B35" s="48" t="s">
        <v>45</v>
      </c>
    </row>
    <row r="36" spans="1:3" x14ac:dyDescent="0.2">
      <c r="A36" s="7"/>
      <c r="B36" s="10"/>
    </row>
    <row r="37" spans="1:3" x14ac:dyDescent="0.2">
      <c r="A37" s="7"/>
      <c r="B37" s="8" t="s">
        <v>47</v>
      </c>
    </row>
    <row r="38" spans="1:3" x14ac:dyDescent="0.2">
      <c r="A38" s="7" t="s">
        <v>48</v>
      </c>
      <c r="B38" s="48" t="s">
        <v>32</v>
      </c>
    </row>
    <row r="39" spans="1:3" x14ac:dyDescent="0.2">
      <c r="A39" s="7"/>
      <c r="B39" s="48" t="s">
        <v>33</v>
      </c>
    </row>
    <row r="40" spans="1:3" ht="12" thickBot="1" x14ac:dyDescent="0.25">
      <c r="A40" s="11"/>
      <c r="B40" s="12"/>
    </row>
    <row r="41" spans="1:3" x14ac:dyDescent="0.2">
      <c r="A41" s="140" t="s">
        <v>628</v>
      </c>
      <c r="B41" s="140"/>
      <c r="C41" s="140"/>
    </row>
    <row r="42" spans="1:3" x14ac:dyDescent="0.2">
      <c r="A42" s="140"/>
      <c r="B42" s="140"/>
      <c r="C42" s="140"/>
    </row>
    <row r="43" spans="1:3" x14ac:dyDescent="0.2">
      <c r="A43" s="140"/>
      <c r="B43" s="140"/>
      <c r="C43" s="140"/>
    </row>
    <row r="44" spans="1:3" x14ac:dyDescent="0.2">
      <c r="A44" s="140" t="s">
        <v>629</v>
      </c>
      <c r="B44" s="141" t="s">
        <v>629</v>
      </c>
      <c r="C44" s="140"/>
    </row>
    <row r="45" spans="1:3" x14ac:dyDescent="0.2">
      <c r="A45" s="140" t="s">
        <v>630</v>
      </c>
      <c r="B45" s="141" t="s">
        <v>631</v>
      </c>
      <c r="C45" s="140"/>
    </row>
    <row r="46" spans="1:3" x14ac:dyDescent="0.2">
      <c r="A46" s="140" t="s">
        <v>632</v>
      </c>
      <c r="B46" s="141" t="s">
        <v>633</v>
      </c>
      <c r="C46" s="140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8" t="s">
        <v>626</v>
      </c>
      <c r="B1" s="149"/>
      <c r="C1" s="150"/>
    </row>
    <row r="2" spans="1:3" s="39" customFormat="1" ht="18" customHeight="1" x14ac:dyDescent="0.25">
      <c r="A2" s="151" t="s">
        <v>506</v>
      </c>
      <c r="B2" s="152"/>
      <c r="C2" s="153"/>
    </row>
    <row r="3" spans="1:3" s="39" customFormat="1" ht="18" customHeight="1" x14ac:dyDescent="0.25">
      <c r="A3" s="151" t="s">
        <v>627</v>
      </c>
      <c r="B3" s="152"/>
      <c r="C3" s="153"/>
    </row>
    <row r="4" spans="1:3" s="42" customFormat="1" ht="18" customHeight="1" x14ac:dyDescent="0.2">
      <c r="A4" s="154" t="s">
        <v>502</v>
      </c>
      <c r="B4" s="155"/>
      <c r="C4" s="156"/>
    </row>
    <row r="5" spans="1:3" s="40" customFormat="1" x14ac:dyDescent="0.2">
      <c r="A5" s="60" t="s">
        <v>542</v>
      </c>
      <c r="B5" s="60"/>
      <c r="C5" s="61">
        <v>8958054.9499999993</v>
      </c>
    </row>
    <row r="6" spans="1:3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0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0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x14ac:dyDescent="0.2">
      <c r="A18" s="75">
        <v>3.3</v>
      </c>
      <c r="B18" s="70" t="s">
        <v>552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8958054.9499999993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7" t="s">
        <v>626</v>
      </c>
      <c r="B1" s="158"/>
      <c r="C1" s="159"/>
    </row>
    <row r="2" spans="1:3" s="43" customFormat="1" ht="18.95" customHeight="1" x14ac:dyDescent="0.25">
      <c r="A2" s="160" t="s">
        <v>507</v>
      </c>
      <c r="B2" s="161"/>
      <c r="C2" s="162"/>
    </row>
    <row r="3" spans="1:3" s="43" customFormat="1" ht="18.95" customHeight="1" x14ac:dyDescent="0.25">
      <c r="A3" s="160" t="s">
        <v>627</v>
      </c>
      <c r="B3" s="161"/>
      <c r="C3" s="162"/>
    </row>
    <row r="4" spans="1:3" s="44" customFormat="1" x14ac:dyDescent="0.2">
      <c r="A4" s="154" t="s">
        <v>502</v>
      </c>
      <c r="B4" s="155"/>
      <c r="C4" s="156"/>
    </row>
    <row r="5" spans="1:3" x14ac:dyDescent="0.2">
      <c r="A5" s="91" t="s">
        <v>555</v>
      </c>
      <c r="B5" s="60"/>
      <c r="C5" s="84">
        <v>6546786.3700000001</v>
      </c>
    </row>
    <row r="6" spans="1:3" x14ac:dyDescent="0.2">
      <c r="A6" s="85"/>
      <c r="B6" s="63"/>
      <c r="C6" s="86"/>
    </row>
    <row r="7" spans="1:3" x14ac:dyDescent="0.2">
      <c r="A7" s="73" t="s">
        <v>556</v>
      </c>
      <c r="B7" s="87"/>
      <c r="C7" s="65">
        <f>SUM(C8:C28)</f>
        <v>0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0</v>
      </c>
    </row>
    <row r="11" spans="1:3" x14ac:dyDescent="0.2">
      <c r="A11" s="101">
        <v>2.4</v>
      </c>
      <c r="B11" s="83" t="s">
        <v>246</v>
      </c>
      <c r="C11" s="94">
        <v>0</v>
      </c>
    </row>
    <row r="12" spans="1:3" x14ac:dyDescent="0.2">
      <c r="A12" s="101">
        <v>2.5</v>
      </c>
      <c r="B12" s="83" t="s">
        <v>247</v>
      </c>
      <c r="C12" s="94">
        <v>0</v>
      </c>
    </row>
    <row r="13" spans="1:3" x14ac:dyDescent="0.2">
      <c r="A13" s="101">
        <v>2.6</v>
      </c>
      <c r="B13" s="83" t="s">
        <v>248</v>
      </c>
      <c r="C13" s="94">
        <v>0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0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0</v>
      </c>
    </row>
    <row r="18" spans="1:3" x14ac:dyDescent="0.2">
      <c r="A18" s="101" t="s">
        <v>587</v>
      </c>
      <c r="B18" s="83" t="s">
        <v>254</v>
      </c>
      <c r="C18" s="94">
        <v>0</v>
      </c>
    </row>
    <row r="19" spans="1:3" x14ac:dyDescent="0.2">
      <c r="A19" s="101" t="s">
        <v>588</v>
      </c>
      <c r="B19" s="83" t="s">
        <v>559</v>
      </c>
      <c r="C19" s="94">
        <v>0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0</v>
      </c>
    </row>
    <row r="25" spans="1:3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x14ac:dyDescent="0.2">
      <c r="A27" s="101" t="s">
        <v>572</v>
      </c>
      <c r="B27" s="83" t="s">
        <v>573</v>
      </c>
      <c r="C27" s="94">
        <v>0</v>
      </c>
    </row>
    <row r="28" spans="1:3" x14ac:dyDescent="0.2">
      <c r="A28" s="101" t="s">
        <v>574</v>
      </c>
      <c r="B28" s="93" t="s">
        <v>575</v>
      </c>
      <c r="C28" s="94">
        <v>0</v>
      </c>
    </row>
    <row r="29" spans="1:3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0</v>
      </c>
    </row>
    <row r="31" spans="1:3" x14ac:dyDescent="0.2">
      <c r="A31" s="101" t="s">
        <v>577</v>
      </c>
      <c r="B31" s="83" t="s">
        <v>448</v>
      </c>
      <c r="C31" s="94">
        <v>0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3" x14ac:dyDescent="0.2">
      <c r="A33" s="101" t="s">
        <v>579</v>
      </c>
      <c r="B33" s="83" t="s">
        <v>458</v>
      </c>
      <c r="C33" s="94">
        <v>0</v>
      </c>
    </row>
    <row r="34" spans="1:3" x14ac:dyDescent="0.2">
      <c r="A34" s="101" t="s">
        <v>580</v>
      </c>
      <c r="B34" s="83" t="s">
        <v>581</v>
      </c>
      <c r="C34" s="94">
        <v>0</v>
      </c>
    </row>
    <row r="35" spans="1:3" x14ac:dyDescent="0.2">
      <c r="A35" s="101" t="s">
        <v>582</v>
      </c>
      <c r="B35" s="83" t="s">
        <v>583</v>
      </c>
      <c r="C35" s="94">
        <v>0</v>
      </c>
    </row>
    <row r="36" spans="1:3" x14ac:dyDescent="0.2">
      <c r="A36" s="101" t="s">
        <v>584</v>
      </c>
      <c r="B36" s="83" t="s">
        <v>466</v>
      </c>
      <c r="C36" s="94">
        <v>0</v>
      </c>
    </row>
    <row r="37" spans="1:3" x14ac:dyDescent="0.2">
      <c r="A37" s="101" t="s">
        <v>585</v>
      </c>
      <c r="B37" s="93" t="s">
        <v>586</v>
      </c>
      <c r="C37" s="100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6546786.3700000001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sqref="A1:F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7" t="s">
        <v>626</v>
      </c>
      <c r="B1" s="163"/>
      <c r="C1" s="163"/>
      <c r="D1" s="163"/>
      <c r="E1" s="163"/>
      <c r="F1" s="163"/>
      <c r="G1" s="29" t="s">
        <v>197</v>
      </c>
      <c r="H1" s="30">
        <v>2020</v>
      </c>
    </row>
    <row r="2" spans="1:10" ht="18.95" customHeight="1" x14ac:dyDescent="0.2">
      <c r="A2" s="147" t="s">
        <v>508</v>
      </c>
      <c r="B2" s="163"/>
      <c r="C2" s="163"/>
      <c r="D2" s="163"/>
      <c r="E2" s="163"/>
      <c r="F2" s="163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64" t="s">
        <v>627</v>
      </c>
      <c r="B3" s="165"/>
      <c r="C3" s="165"/>
      <c r="D3" s="165"/>
      <c r="E3" s="165"/>
      <c r="F3" s="165"/>
      <c r="G3" s="29" t="s">
        <v>201</v>
      </c>
      <c r="H3" s="30">
        <v>2</v>
      </c>
    </row>
    <row r="4" spans="1:10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x14ac:dyDescent="0.2">
      <c r="A3" s="1"/>
    </row>
    <row r="4" spans="1:8" s="131" customFormat="1" x14ac:dyDescent="0.2">
      <c r="A4" s="130" t="s">
        <v>34</v>
      </c>
    </row>
    <row r="5" spans="1:8" s="131" customFormat="1" ht="39.950000000000003" customHeight="1" x14ac:dyDescent="0.2">
      <c r="A5" s="166" t="s">
        <v>35</v>
      </c>
      <c r="B5" s="166"/>
      <c r="C5" s="166"/>
      <c r="D5" s="166"/>
      <c r="E5" s="166"/>
      <c r="H5" s="132"/>
    </row>
    <row r="6" spans="1:8" s="131" customFormat="1" x14ac:dyDescent="0.2">
      <c r="A6" s="133"/>
      <c r="B6" s="133"/>
      <c r="C6" s="133"/>
      <c r="D6" s="133"/>
      <c r="H6" s="132"/>
    </row>
    <row r="7" spans="1:8" s="131" customFormat="1" ht="12.75" x14ac:dyDescent="0.2">
      <c r="A7" s="132" t="s">
        <v>36</v>
      </c>
      <c r="B7" s="132"/>
      <c r="C7" s="132"/>
      <c r="D7" s="132"/>
    </row>
    <row r="8" spans="1:8" s="131" customFormat="1" x14ac:dyDescent="0.2">
      <c r="A8" s="132"/>
      <c r="B8" s="132"/>
      <c r="C8" s="132"/>
      <c r="D8" s="132"/>
    </row>
    <row r="9" spans="1:8" s="131" customFormat="1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67" t="s">
        <v>37</v>
      </c>
      <c r="C10" s="167"/>
      <c r="D10" s="167"/>
      <c r="E10" s="167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67" t="s">
        <v>39</v>
      </c>
      <c r="C12" s="167"/>
      <c r="D12" s="167"/>
      <c r="E12" s="167"/>
    </row>
    <row r="13" spans="1:8" s="131" customFormat="1" ht="26.1" customHeight="1" x14ac:dyDescent="0.2">
      <c r="A13" s="135" t="s">
        <v>621</v>
      </c>
      <c r="B13" s="167" t="s">
        <v>40</v>
      </c>
      <c r="C13" s="167"/>
      <c r="D13" s="167"/>
      <c r="E13" s="167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x14ac:dyDescent="0.2">
      <c r="A25" s="132" t="s">
        <v>540</v>
      </c>
      <c r="B25" s="132"/>
      <c r="C25" s="132"/>
      <c r="D25" s="132"/>
    </row>
    <row r="26" spans="1:4" s="131" customFormat="1" x14ac:dyDescent="0.2">
      <c r="A26" s="132" t="s">
        <v>541</v>
      </c>
      <c r="B26" s="132"/>
      <c r="C26" s="132"/>
      <c r="D26" s="132"/>
    </row>
    <row r="27" spans="1:4" s="131" customFormat="1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x14ac:dyDescent="0.2">
      <c r="A29" s="132"/>
      <c r="B29" s="132"/>
      <c r="C29" s="132"/>
      <c r="D29" s="13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activeCell="A3" sqref="A3:F3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5" t="s">
        <v>626</v>
      </c>
      <c r="B1" s="146"/>
      <c r="C1" s="146"/>
      <c r="D1" s="146"/>
      <c r="E1" s="146"/>
      <c r="F1" s="146"/>
      <c r="G1" s="16" t="s">
        <v>197</v>
      </c>
      <c r="H1" s="27">
        <v>2020</v>
      </c>
    </row>
    <row r="2" spans="1:8" s="18" customFormat="1" ht="18.95" customHeight="1" x14ac:dyDescent="0.25">
      <c r="A2" s="145" t="s">
        <v>198</v>
      </c>
      <c r="B2" s="146"/>
      <c r="C2" s="146"/>
      <c r="D2" s="146"/>
      <c r="E2" s="146"/>
      <c r="F2" s="146"/>
      <c r="G2" s="16" t="s">
        <v>199</v>
      </c>
      <c r="H2" s="27" t="str">
        <f>'Notas a los Edos Financieros'!E2</f>
        <v>Trimestral</v>
      </c>
    </row>
    <row r="3" spans="1:8" s="18" customFormat="1" ht="18.95" customHeight="1" x14ac:dyDescent="0.25">
      <c r="A3" s="145" t="s">
        <v>627</v>
      </c>
      <c r="B3" s="146"/>
      <c r="C3" s="146"/>
      <c r="D3" s="146"/>
      <c r="E3" s="146"/>
      <c r="F3" s="146"/>
      <c r="G3" s="16" t="s">
        <v>201</v>
      </c>
      <c r="H3" s="27">
        <v>2</v>
      </c>
    </row>
    <row r="4" spans="1:8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203</v>
      </c>
      <c r="C8" s="26">
        <v>0</v>
      </c>
    </row>
    <row r="9" spans="1:8" x14ac:dyDescent="0.2">
      <c r="A9" s="24">
        <v>1115</v>
      </c>
      <c r="B9" s="22" t="s">
        <v>204</v>
      </c>
      <c r="C9" s="26">
        <v>0</v>
      </c>
    </row>
    <row r="10" spans="1:8" x14ac:dyDescent="0.2">
      <c r="A10" s="24">
        <v>1121</v>
      </c>
      <c r="B10" s="22" t="s">
        <v>205</v>
      </c>
      <c r="C10" s="26">
        <v>0</v>
      </c>
    </row>
    <row r="11" spans="1:8" x14ac:dyDescent="0.2">
      <c r="A11" s="24">
        <v>1211</v>
      </c>
      <c r="B11" s="22" t="s">
        <v>206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207</v>
      </c>
      <c r="C15" s="26">
        <v>4681.43</v>
      </c>
      <c r="D15" s="26">
        <v>4834.43</v>
      </c>
      <c r="E15" s="26">
        <v>4801.8599999999997</v>
      </c>
      <c r="F15" s="26">
        <v>4817.72</v>
      </c>
      <c r="G15" s="26">
        <v>4863.6000000000004</v>
      </c>
    </row>
    <row r="16" spans="1:8" x14ac:dyDescent="0.2">
      <c r="A16" s="24">
        <v>1124</v>
      </c>
      <c r="B16" s="22" t="s">
        <v>208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209</v>
      </c>
      <c r="E19" s="23" t="s">
        <v>210</v>
      </c>
      <c r="F19" s="23" t="s">
        <v>211</v>
      </c>
      <c r="G19" s="23" t="s">
        <v>212</v>
      </c>
      <c r="H19" s="23" t="s">
        <v>213</v>
      </c>
    </row>
    <row r="20" spans="1:8" x14ac:dyDescent="0.2">
      <c r="A20" s="24">
        <v>1123</v>
      </c>
      <c r="B20" s="22" t="s">
        <v>214</v>
      </c>
      <c r="C20" s="26">
        <v>10322.33</v>
      </c>
      <c r="D20" s="26">
        <v>10322.33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215</v>
      </c>
      <c r="C21" s="26">
        <v>15000</v>
      </c>
      <c r="D21" s="26">
        <v>15000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600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601</v>
      </c>
      <c r="C23" s="26">
        <v>648446.62</v>
      </c>
      <c r="D23" s="26">
        <v>648446.62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219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602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221</v>
      </c>
      <c r="G31" s="23" t="s">
        <v>161</v>
      </c>
      <c r="H31" s="23"/>
    </row>
    <row r="32" spans="1:8" x14ac:dyDescent="0.2">
      <c r="A32" s="24">
        <v>1140</v>
      </c>
      <c r="B32" s="22" t="s">
        <v>222</v>
      </c>
      <c r="C32" s="26">
        <f>SUM(C33:C37)</f>
        <v>0</v>
      </c>
    </row>
    <row r="33" spans="1:8" x14ac:dyDescent="0.2">
      <c r="A33" s="24">
        <v>1141</v>
      </c>
      <c r="B33" s="22" t="s">
        <v>223</v>
      </c>
      <c r="C33" s="26">
        <v>0</v>
      </c>
    </row>
    <row r="34" spans="1:8" x14ac:dyDescent="0.2">
      <c r="A34" s="24">
        <v>1142</v>
      </c>
      <c r="B34" s="22" t="s">
        <v>224</v>
      </c>
      <c r="C34" s="26">
        <v>0</v>
      </c>
    </row>
    <row r="35" spans="1:8" x14ac:dyDescent="0.2">
      <c r="A35" s="24">
        <v>1143</v>
      </c>
      <c r="B35" s="22" t="s">
        <v>225</v>
      </c>
      <c r="C35" s="26">
        <v>0</v>
      </c>
    </row>
    <row r="36" spans="1:8" x14ac:dyDescent="0.2">
      <c r="A36" s="24">
        <v>1144</v>
      </c>
      <c r="B36" s="22" t="s">
        <v>226</v>
      </c>
      <c r="C36" s="26">
        <v>0</v>
      </c>
    </row>
    <row r="37" spans="1:8" x14ac:dyDescent="0.2">
      <c r="A37" s="24">
        <v>1145</v>
      </c>
      <c r="B37" s="22" t="s">
        <v>227</v>
      </c>
      <c r="C37" s="26">
        <v>0</v>
      </c>
    </row>
    <row r="39" spans="1:8" x14ac:dyDescent="0.2">
      <c r="A39" s="21" t="s">
        <v>228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229</v>
      </c>
      <c r="G40" s="23"/>
      <c r="H40" s="23"/>
    </row>
    <row r="41" spans="1:8" x14ac:dyDescent="0.2">
      <c r="A41" s="24">
        <v>1150</v>
      </c>
      <c r="B41" s="22" t="s">
        <v>230</v>
      </c>
      <c r="C41" s="26">
        <f>C42</f>
        <v>632787.19999999995</v>
      </c>
    </row>
    <row r="42" spans="1:8" x14ac:dyDescent="0.2">
      <c r="A42" s="24">
        <v>1151</v>
      </c>
      <c r="B42" s="22" t="s">
        <v>231</v>
      </c>
      <c r="C42" s="26">
        <v>632787.19999999995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213</v>
      </c>
      <c r="F45" s="23"/>
      <c r="G45" s="23"/>
      <c r="H45" s="23"/>
    </row>
    <row r="46" spans="1:8" x14ac:dyDescent="0.2">
      <c r="A46" s="24">
        <v>1213</v>
      </c>
      <c r="B46" s="22" t="s">
        <v>232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233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234</v>
      </c>
      <c r="H53" s="23" t="s">
        <v>166</v>
      </c>
      <c r="I53" s="23" t="s">
        <v>235</v>
      </c>
    </row>
    <row r="54" spans="1:9" x14ac:dyDescent="0.2">
      <c r="A54" s="24">
        <v>1230</v>
      </c>
      <c r="B54" s="22" t="s">
        <v>236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237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238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239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240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241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242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243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244</v>
      </c>
      <c r="C62" s="26">
        <f>SUM(C63:C70)</f>
        <v>1967126.1</v>
      </c>
      <c r="D62" s="26">
        <f t="shared" ref="D62:E62" si="0">SUM(D63:D70)</f>
        <v>0</v>
      </c>
      <c r="E62" s="26">
        <f t="shared" si="0"/>
        <v>-1111686.3</v>
      </c>
    </row>
    <row r="63" spans="1:9" x14ac:dyDescent="0.2">
      <c r="A63" s="24">
        <v>1241</v>
      </c>
      <c r="B63" s="22" t="s">
        <v>245</v>
      </c>
      <c r="C63" s="26">
        <v>718928.13</v>
      </c>
      <c r="D63" s="26">
        <v>0</v>
      </c>
      <c r="E63" s="26">
        <v>-370263.78</v>
      </c>
    </row>
    <row r="64" spans="1:9" x14ac:dyDescent="0.2">
      <c r="A64" s="24">
        <v>1242</v>
      </c>
      <c r="B64" s="22" t="s">
        <v>246</v>
      </c>
      <c r="C64" s="26">
        <v>47218</v>
      </c>
      <c r="D64" s="26">
        <v>0</v>
      </c>
      <c r="E64" s="26">
        <v>-12922.42</v>
      </c>
    </row>
    <row r="65" spans="1:9" x14ac:dyDescent="0.2">
      <c r="A65" s="24">
        <v>1243</v>
      </c>
      <c r="B65" s="22" t="s">
        <v>247</v>
      </c>
      <c r="C65" s="26">
        <v>58990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248</v>
      </c>
      <c r="C66" s="26">
        <v>1126389.97</v>
      </c>
      <c r="D66" s="26">
        <v>0</v>
      </c>
      <c r="E66" s="26">
        <v>-727460.1</v>
      </c>
    </row>
    <row r="67" spans="1:9" x14ac:dyDescent="0.2">
      <c r="A67" s="24">
        <v>1245</v>
      </c>
      <c r="B67" s="22" t="s">
        <v>249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250</v>
      </c>
      <c r="C68" s="26">
        <v>15600</v>
      </c>
      <c r="D68" s="26">
        <v>0</v>
      </c>
      <c r="E68" s="26">
        <v>-1040</v>
      </c>
    </row>
    <row r="69" spans="1:9" x14ac:dyDescent="0.2">
      <c r="A69" s="24">
        <v>1247</v>
      </c>
      <c r="B69" s="22" t="s">
        <v>251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252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253</v>
      </c>
      <c r="F73" s="23" t="s">
        <v>157</v>
      </c>
      <c r="G73" s="23" t="s">
        <v>234</v>
      </c>
      <c r="H73" s="23" t="s">
        <v>166</v>
      </c>
      <c r="I73" s="23" t="s">
        <v>235</v>
      </c>
    </row>
    <row r="74" spans="1:9" x14ac:dyDescent="0.2">
      <c r="A74" s="24">
        <v>1250</v>
      </c>
      <c r="B74" s="22" t="s">
        <v>254</v>
      </c>
      <c r="C74" s="26">
        <f>SUM(C75:C79)</f>
        <v>85260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255</v>
      </c>
      <c r="C75" s="26">
        <v>77720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256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257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258</v>
      </c>
      <c r="C78" s="26">
        <v>7540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259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260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261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262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263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264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265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266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267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268</v>
      </c>
      <c r="C90" s="26">
        <f>SUM(C91:C92)</f>
        <v>0</v>
      </c>
    </row>
    <row r="91" spans="1:8" x14ac:dyDescent="0.2">
      <c r="A91" s="24">
        <v>1161</v>
      </c>
      <c r="B91" s="22" t="s">
        <v>269</v>
      </c>
      <c r="C91" s="26">
        <v>0</v>
      </c>
    </row>
    <row r="92" spans="1:8" x14ac:dyDescent="0.2">
      <c r="A92" s="24">
        <v>1162</v>
      </c>
      <c r="B92" s="22" t="s">
        <v>270</v>
      </c>
      <c r="C92" s="26">
        <v>0</v>
      </c>
    </row>
    <row r="94" spans="1:8" x14ac:dyDescent="0.2">
      <c r="A94" s="21" t="s">
        <v>603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213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612</v>
      </c>
      <c r="C96" s="26">
        <f>SUM(C97:C100)</f>
        <v>0</v>
      </c>
    </row>
    <row r="97" spans="1:8" x14ac:dyDescent="0.2">
      <c r="A97" s="24">
        <v>1191</v>
      </c>
      <c r="B97" s="22" t="s">
        <v>604</v>
      </c>
      <c r="C97" s="26">
        <v>0</v>
      </c>
    </row>
    <row r="98" spans="1:8" x14ac:dyDescent="0.2">
      <c r="A98" s="24">
        <v>1192</v>
      </c>
      <c r="B98" s="22" t="s">
        <v>605</v>
      </c>
      <c r="C98" s="26">
        <v>0</v>
      </c>
    </row>
    <row r="99" spans="1:8" x14ac:dyDescent="0.2">
      <c r="A99" s="24">
        <v>1193</v>
      </c>
      <c r="B99" s="22" t="s">
        <v>606</v>
      </c>
      <c r="C99" s="26">
        <v>0</v>
      </c>
    </row>
    <row r="100" spans="1:8" x14ac:dyDescent="0.2">
      <c r="A100" s="24">
        <v>1194</v>
      </c>
      <c r="B100" s="22" t="s">
        <v>607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213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271</v>
      </c>
      <c r="C103" s="26">
        <f>SUM(C104:C106)</f>
        <v>0</v>
      </c>
    </row>
    <row r="104" spans="1:8" x14ac:dyDescent="0.2">
      <c r="A104" s="24">
        <v>1291</v>
      </c>
      <c r="B104" s="22" t="s">
        <v>272</v>
      </c>
      <c r="C104" s="26">
        <v>0</v>
      </c>
    </row>
    <row r="105" spans="1:8" x14ac:dyDescent="0.2">
      <c r="A105" s="24">
        <v>1292</v>
      </c>
      <c r="B105" s="22" t="s">
        <v>273</v>
      </c>
      <c r="C105" s="26">
        <v>0</v>
      </c>
    </row>
    <row r="106" spans="1:8" x14ac:dyDescent="0.2">
      <c r="A106" s="24">
        <v>1293</v>
      </c>
      <c r="B106" s="22" t="s">
        <v>274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209</v>
      </c>
      <c r="E109" s="23" t="s">
        <v>210</v>
      </c>
      <c r="F109" s="23" t="s">
        <v>211</v>
      </c>
      <c r="G109" s="23" t="s">
        <v>275</v>
      </c>
      <c r="H109" s="23" t="s">
        <v>276</v>
      </c>
    </row>
    <row r="110" spans="1:8" x14ac:dyDescent="0.2">
      <c r="A110" s="24">
        <v>2110</v>
      </c>
      <c r="B110" s="22" t="s">
        <v>277</v>
      </c>
      <c r="C110" s="26">
        <f>SUM(C111:C119)</f>
        <v>1227742.5000000002</v>
      </c>
      <c r="D110" s="26">
        <f>SUM(D111:D119)</f>
        <v>1227742.5000000002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278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279</v>
      </c>
      <c r="C112" s="26">
        <v>960888.68</v>
      </c>
      <c r="D112" s="26">
        <f t="shared" ref="D112:D119" si="1">C112</f>
        <v>960888.68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280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281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282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283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284</v>
      </c>
      <c r="C117" s="26">
        <v>245535.09</v>
      </c>
      <c r="D117" s="26">
        <f t="shared" si="1"/>
        <v>245535.09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285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286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287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288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289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290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213</v>
      </c>
      <c r="F126" s="23"/>
      <c r="G126" s="23"/>
      <c r="H126" s="23"/>
    </row>
    <row r="127" spans="1:8" x14ac:dyDescent="0.2">
      <c r="A127" s="24">
        <v>2160</v>
      </c>
      <c r="B127" s="22" t="s">
        <v>291</v>
      </c>
      <c r="C127" s="26">
        <f>SUM(C128:C133)</f>
        <v>0</v>
      </c>
    </row>
    <row r="128" spans="1:8" x14ac:dyDescent="0.2">
      <c r="A128" s="24">
        <v>2161</v>
      </c>
      <c r="B128" s="22" t="s">
        <v>292</v>
      </c>
      <c r="C128" s="26">
        <v>0</v>
      </c>
    </row>
    <row r="129" spans="1:8" x14ac:dyDescent="0.2">
      <c r="A129" s="24">
        <v>2162</v>
      </c>
      <c r="B129" s="22" t="s">
        <v>293</v>
      </c>
      <c r="C129" s="26">
        <v>0</v>
      </c>
    </row>
    <row r="130" spans="1:8" x14ac:dyDescent="0.2">
      <c r="A130" s="24">
        <v>2163</v>
      </c>
      <c r="B130" s="22" t="s">
        <v>294</v>
      </c>
      <c r="C130" s="26">
        <v>0</v>
      </c>
    </row>
    <row r="131" spans="1:8" x14ac:dyDescent="0.2">
      <c r="A131" s="24">
        <v>2164</v>
      </c>
      <c r="B131" s="22" t="s">
        <v>295</v>
      </c>
      <c r="C131" s="26">
        <v>0</v>
      </c>
    </row>
    <row r="132" spans="1:8" x14ac:dyDescent="0.2">
      <c r="A132" s="24">
        <v>2165</v>
      </c>
      <c r="B132" s="22" t="s">
        <v>296</v>
      </c>
      <c r="C132" s="26">
        <v>0</v>
      </c>
    </row>
    <row r="133" spans="1:8" x14ac:dyDescent="0.2">
      <c r="A133" s="24">
        <v>2166</v>
      </c>
      <c r="B133" s="22" t="s">
        <v>297</v>
      </c>
      <c r="C133" s="26">
        <v>0</v>
      </c>
    </row>
    <row r="134" spans="1:8" x14ac:dyDescent="0.2">
      <c r="A134" s="24">
        <v>2250</v>
      </c>
      <c r="B134" s="22" t="s">
        <v>298</v>
      </c>
      <c r="C134" s="26">
        <f>SUM(C135:C140)</f>
        <v>0</v>
      </c>
    </row>
    <row r="135" spans="1:8" x14ac:dyDescent="0.2">
      <c r="A135" s="24">
        <v>2251</v>
      </c>
      <c r="B135" s="22" t="s">
        <v>299</v>
      </c>
      <c r="C135" s="26">
        <v>0</v>
      </c>
    </row>
    <row r="136" spans="1:8" x14ac:dyDescent="0.2">
      <c r="A136" s="24">
        <v>2252</v>
      </c>
      <c r="B136" s="22" t="s">
        <v>300</v>
      </c>
      <c r="C136" s="26">
        <v>0</v>
      </c>
    </row>
    <row r="137" spans="1:8" x14ac:dyDescent="0.2">
      <c r="A137" s="24">
        <v>2253</v>
      </c>
      <c r="B137" s="22" t="s">
        <v>301</v>
      </c>
      <c r="C137" s="26">
        <v>0</v>
      </c>
    </row>
    <row r="138" spans="1:8" x14ac:dyDescent="0.2">
      <c r="A138" s="24">
        <v>2254</v>
      </c>
      <c r="B138" s="22" t="s">
        <v>302</v>
      </c>
      <c r="C138" s="26">
        <v>0</v>
      </c>
    </row>
    <row r="139" spans="1:8" x14ac:dyDescent="0.2">
      <c r="A139" s="24">
        <v>2255</v>
      </c>
      <c r="B139" s="22" t="s">
        <v>303</v>
      </c>
      <c r="C139" s="26">
        <v>0</v>
      </c>
    </row>
    <row r="140" spans="1:8" x14ac:dyDescent="0.2">
      <c r="A140" s="24">
        <v>2256</v>
      </c>
      <c r="B140" s="22" t="s">
        <v>304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213</v>
      </c>
      <c r="F143" s="25"/>
      <c r="G143" s="25"/>
      <c r="H143" s="25"/>
    </row>
    <row r="144" spans="1:8" x14ac:dyDescent="0.2">
      <c r="A144" s="24">
        <v>2159</v>
      </c>
      <c r="B144" s="22" t="s">
        <v>305</v>
      </c>
      <c r="C144" s="26">
        <v>0</v>
      </c>
    </row>
    <row r="145" spans="1:3" x14ac:dyDescent="0.2">
      <c r="A145" s="24">
        <v>2199</v>
      </c>
      <c r="B145" s="22" t="s">
        <v>306</v>
      </c>
      <c r="C145" s="26">
        <v>0</v>
      </c>
    </row>
    <row r="146" spans="1:3" x14ac:dyDescent="0.2">
      <c r="A146" s="24">
        <v>2240</v>
      </c>
      <c r="B146" s="22" t="s">
        <v>307</v>
      </c>
      <c r="C146" s="26">
        <f>SUM(C147:C149)</f>
        <v>0</v>
      </c>
    </row>
    <row r="147" spans="1:3" x14ac:dyDescent="0.2">
      <c r="A147" s="24">
        <v>2241</v>
      </c>
      <c r="B147" s="22" t="s">
        <v>308</v>
      </c>
      <c r="C147" s="26">
        <v>0</v>
      </c>
    </row>
    <row r="148" spans="1:3" x14ac:dyDescent="0.2">
      <c r="A148" s="24">
        <v>2242</v>
      </c>
      <c r="B148" s="22" t="s">
        <v>309</v>
      </c>
      <c r="C148" s="26">
        <v>0</v>
      </c>
    </row>
    <row r="149" spans="1:3" x14ac:dyDescent="0.2">
      <c r="A149" s="24">
        <v>2249</v>
      </c>
      <c r="B149" s="22" t="s">
        <v>310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3" t="s">
        <v>626</v>
      </c>
      <c r="B1" s="143"/>
      <c r="C1" s="143"/>
      <c r="D1" s="16" t="s">
        <v>197</v>
      </c>
      <c r="E1" s="27">
        <v>2020</v>
      </c>
    </row>
    <row r="2" spans="1:5" s="18" customFormat="1" ht="18.95" customHeight="1" x14ac:dyDescent="0.25">
      <c r="A2" s="143" t="s">
        <v>311</v>
      </c>
      <c r="B2" s="143"/>
      <c r="C2" s="143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25">
      <c r="A3" s="143" t="s">
        <v>627</v>
      </c>
      <c r="B3" s="143"/>
      <c r="C3" s="143"/>
      <c r="D3" s="16" t="s">
        <v>201</v>
      </c>
      <c r="E3" s="27">
        <v>2</v>
      </c>
    </row>
    <row r="4" spans="1:5" x14ac:dyDescent="0.2">
      <c r="A4" s="20" t="s">
        <v>202</v>
      </c>
      <c r="B4" s="21"/>
      <c r="C4" s="21"/>
      <c r="D4" s="21"/>
      <c r="E4" s="21"/>
    </row>
    <row r="6" spans="1: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x14ac:dyDescent="0.2">
      <c r="A8" s="52">
        <v>4100</v>
      </c>
      <c r="B8" s="53" t="s">
        <v>313</v>
      </c>
      <c r="C8" s="57">
        <f>SUM(C9+C19+C25+C28+C34+C37+C46)</f>
        <v>168335.33</v>
      </c>
      <c r="D8" s="104"/>
      <c r="E8" s="51"/>
    </row>
    <row r="9" spans="1:5" x14ac:dyDescent="0.2">
      <c r="A9" s="52">
        <v>4110</v>
      </c>
      <c r="B9" s="53" t="s">
        <v>314</v>
      </c>
      <c r="C9" s="57">
        <f>SUM(C10:C18)</f>
        <v>0</v>
      </c>
      <c r="D9" s="104"/>
      <c r="E9" s="51"/>
    </row>
    <row r="10" spans="1:5" x14ac:dyDescent="0.2">
      <c r="A10" s="52">
        <v>4111</v>
      </c>
      <c r="B10" s="53" t="s">
        <v>315</v>
      </c>
      <c r="C10" s="57">
        <v>0</v>
      </c>
      <c r="D10" s="104"/>
      <c r="E10" s="51"/>
    </row>
    <row r="11" spans="1:5" x14ac:dyDescent="0.2">
      <c r="A11" s="52">
        <v>4112</v>
      </c>
      <c r="B11" s="53" t="s">
        <v>316</v>
      </c>
      <c r="C11" s="57">
        <v>0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0</v>
      </c>
      <c r="D12" s="104"/>
      <c r="E12" s="51"/>
    </row>
    <row r="13" spans="1: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x14ac:dyDescent="0.2">
      <c r="A16" s="52">
        <v>4117</v>
      </c>
      <c r="B16" s="53" t="s">
        <v>321</v>
      </c>
      <c r="C16" s="57">
        <v>0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x14ac:dyDescent="0.2">
      <c r="A25" s="52">
        <v>4130</v>
      </c>
      <c r="B25" s="53" t="s">
        <v>328</v>
      </c>
      <c r="C25" s="57">
        <f>SUM(C26:C27)</f>
        <v>0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0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x14ac:dyDescent="0.2">
      <c r="A28" s="52">
        <v>4140</v>
      </c>
      <c r="B28" s="53" t="s">
        <v>330</v>
      </c>
      <c r="C28" s="57">
        <f>SUM(C29:C33)</f>
        <v>0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0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0</v>
      </c>
      <c r="D30" s="104"/>
      <c r="E30" s="51"/>
    </row>
    <row r="31" spans="1:5" x14ac:dyDescent="0.2">
      <c r="A31" s="52">
        <v>4144</v>
      </c>
      <c r="B31" s="53" t="s">
        <v>333</v>
      </c>
      <c r="C31" s="57">
        <v>0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x14ac:dyDescent="0.2">
      <c r="A34" s="52">
        <v>4150</v>
      </c>
      <c r="B34" s="53" t="s">
        <v>514</v>
      </c>
      <c r="C34" s="57">
        <f>SUM(C35:C36)</f>
        <v>0</v>
      </c>
      <c r="D34" s="104"/>
      <c r="E34" s="51"/>
    </row>
    <row r="35" spans="1:5" x14ac:dyDescent="0.2">
      <c r="A35" s="52">
        <v>4151</v>
      </c>
      <c r="B35" s="53" t="s">
        <v>514</v>
      </c>
      <c r="C35" s="57">
        <v>0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0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0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0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0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168335.33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168335.33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8789719.6199999992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514719.62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0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0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514719.62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0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8275000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8275000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6546786.3700000001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5806074.1100000003</v>
      </c>
      <c r="D100" s="59">
        <f>C100/$C$99</f>
        <v>0.88685864817672377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5156928.99</v>
      </c>
      <c r="D101" s="59">
        <f t="shared" ref="D101:D164" si="0">C101/$C$99</f>
        <v>0.7877038746263535</v>
      </c>
      <c r="E101" s="58"/>
    </row>
    <row r="102" spans="1:5" x14ac:dyDescent="0.2">
      <c r="A102" s="56">
        <v>5111</v>
      </c>
      <c r="B102" s="53" t="s">
        <v>370</v>
      </c>
      <c r="C102" s="57">
        <v>3696403.68</v>
      </c>
      <c r="D102" s="59">
        <f t="shared" si="0"/>
        <v>0.56461345629642101</v>
      </c>
      <c r="E102" s="58"/>
    </row>
    <row r="103" spans="1:5" x14ac:dyDescent="0.2">
      <c r="A103" s="56">
        <v>5112</v>
      </c>
      <c r="B103" s="53" t="s">
        <v>371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372</v>
      </c>
      <c r="C104" s="57">
        <v>1863.63</v>
      </c>
      <c r="D104" s="59">
        <f t="shared" si="0"/>
        <v>2.8466332864317978E-4</v>
      </c>
      <c r="E104" s="58"/>
    </row>
    <row r="105" spans="1:5" x14ac:dyDescent="0.2">
      <c r="A105" s="56">
        <v>5114</v>
      </c>
      <c r="B105" s="53" t="s">
        <v>373</v>
      </c>
      <c r="C105" s="57">
        <v>735952.81</v>
      </c>
      <c r="D105" s="59">
        <f t="shared" si="0"/>
        <v>0.11241436155186472</v>
      </c>
      <c r="E105" s="58"/>
    </row>
    <row r="106" spans="1:5" x14ac:dyDescent="0.2">
      <c r="A106" s="56">
        <v>5115</v>
      </c>
      <c r="B106" s="53" t="s">
        <v>374</v>
      </c>
      <c r="C106" s="57">
        <v>722708.87</v>
      </c>
      <c r="D106" s="59">
        <f t="shared" si="0"/>
        <v>0.11039139344942456</v>
      </c>
      <c r="E106" s="58"/>
    </row>
    <row r="107" spans="1:5" x14ac:dyDescent="0.2">
      <c r="A107" s="56">
        <v>5116</v>
      </c>
      <c r="B107" s="53" t="s">
        <v>375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221223.80000000002</v>
      </c>
      <c r="D108" s="59">
        <f t="shared" si="0"/>
        <v>3.3791204951140019E-2</v>
      </c>
      <c r="E108" s="58"/>
    </row>
    <row r="109" spans="1:5" x14ac:dyDescent="0.2">
      <c r="A109" s="56">
        <v>5121</v>
      </c>
      <c r="B109" s="53" t="s">
        <v>377</v>
      </c>
      <c r="C109" s="57">
        <v>65313.62</v>
      </c>
      <c r="D109" s="59">
        <f t="shared" si="0"/>
        <v>9.9764397841501581E-3</v>
      </c>
      <c r="E109" s="58"/>
    </row>
    <row r="110" spans="1:5" x14ac:dyDescent="0.2">
      <c r="A110" s="56">
        <v>5122</v>
      </c>
      <c r="B110" s="53" t="s">
        <v>378</v>
      </c>
      <c r="C110" s="57">
        <v>1304.99</v>
      </c>
      <c r="D110" s="59">
        <f t="shared" si="0"/>
        <v>1.9933291331759157E-4</v>
      </c>
      <c r="E110" s="58"/>
    </row>
    <row r="111" spans="1:5" x14ac:dyDescent="0.2">
      <c r="A111" s="56">
        <v>5123</v>
      </c>
      <c r="B111" s="53" t="s">
        <v>379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380</v>
      </c>
      <c r="C112" s="57">
        <v>7923</v>
      </c>
      <c r="D112" s="59">
        <f t="shared" si="0"/>
        <v>1.2102120876139111E-3</v>
      </c>
      <c r="E112" s="58"/>
    </row>
    <row r="113" spans="1:5" x14ac:dyDescent="0.2">
      <c r="A113" s="56">
        <v>5125</v>
      </c>
      <c r="B113" s="53" t="s">
        <v>381</v>
      </c>
      <c r="C113" s="57">
        <v>0</v>
      </c>
      <c r="D113" s="59">
        <f t="shared" si="0"/>
        <v>0</v>
      </c>
      <c r="E113" s="58"/>
    </row>
    <row r="114" spans="1:5" x14ac:dyDescent="0.2">
      <c r="A114" s="56">
        <v>5126</v>
      </c>
      <c r="B114" s="53" t="s">
        <v>382</v>
      </c>
      <c r="C114" s="57">
        <v>127541.6</v>
      </c>
      <c r="D114" s="59">
        <f t="shared" si="0"/>
        <v>1.9481558247332883E-2</v>
      </c>
      <c r="E114" s="58"/>
    </row>
    <row r="115" spans="1:5" x14ac:dyDescent="0.2">
      <c r="A115" s="56">
        <v>5127</v>
      </c>
      <c r="B115" s="53" t="s">
        <v>383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384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385</v>
      </c>
      <c r="C117" s="57">
        <v>19140.59</v>
      </c>
      <c r="D117" s="59">
        <f t="shared" si="0"/>
        <v>2.9236619187254769E-3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427921.31999999995</v>
      </c>
      <c r="D118" s="59">
        <f t="shared" si="0"/>
        <v>6.5363568599230149E-2</v>
      </c>
      <c r="E118" s="58"/>
    </row>
    <row r="119" spans="1:5" x14ac:dyDescent="0.2">
      <c r="A119" s="56">
        <v>5131</v>
      </c>
      <c r="B119" s="53" t="s">
        <v>387</v>
      </c>
      <c r="C119" s="57">
        <v>56657.5</v>
      </c>
      <c r="D119" s="59">
        <f t="shared" si="0"/>
        <v>8.654246037357715E-3</v>
      </c>
      <c r="E119" s="58"/>
    </row>
    <row r="120" spans="1:5" x14ac:dyDescent="0.2">
      <c r="A120" s="56">
        <v>5132</v>
      </c>
      <c r="B120" s="53" t="s">
        <v>388</v>
      </c>
      <c r="C120" s="57">
        <v>38617.56</v>
      </c>
      <c r="D120" s="59">
        <f t="shared" si="0"/>
        <v>5.8987047716970173E-3</v>
      </c>
      <c r="E120" s="58"/>
    </row>
    <row r="121" spans="1:5" x14ac:dyDescent="0.2">
      <c r="A121" s="56">
        <v>5133</v>
      </c>
      <c r="B121" s="53" t="s">
        <v>389</v>
      </c>
      <c r="C121" s="57">
        <v>17035.2</v>
      </c>
      <c r="D121" s="59">
        <f t="shared" si="0"/>
        <v>2.6020705483933487E-3</v>
      </c>
      <c r="E121" s="58"/>
    </row>
    <row r="122" spans="1:5" x14ac:dyDescent="0.2">
      <c r="A122" s="56">
        <v>5134</v>
      </c>
      <c r="B122" s="53" t="s">
        <v>390</v>
      </c>
      <c r="C122" s="57">
        <v>174581.97</v>
      </c>
      <c r="D122" s="59">
        <f t="shared" si="0"/>
        <v>2.6666819433730813E-2</v>
      </c>
      <c r="E122" s="58"/>
    </row>
    <row r="123" spans="1:5" x14ac:dyDescent="0.2">
      <c r="A123" s="56">
        <v>5135</v>
      </c>
      <c r="B123" s="53" t="s">
        <v>391</v>
      </c>
      <c r="C123" s="57">
        <v>16599.990000000002</v>
      </c>
      <c r="D123" s="59">
        <f t="shared" si="0"/>
        <v>2.5355936579919288E-3</v>
      </c>
      <c r="E123" s="58"/>
    </row>
    <row r="124" spans="1:5" x14ac:dyDescent="0.2">
      <c r="A124" s="56">
        <v>5136</v>
      </c>
      <c r="B124" s="53" t="s">
        <v>392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393</v>
      </c>
      <c r="C125" s="57">
        <v>1829.5</v>
      </c>
      <c r="D125" s="59">
        <f t="shared" si="0"/>
        <v>2.7945008384319708E-4</v>
      </c>
      <c r="E125" s="58"/>
    </row>
    <row r="126" spans="1:5" x14ac:dyDescent="0.2">
      <c r="A126" s="56">
        <v>5138</v>
      </c>
      <c r="B126" s="53" t="s">
        <v>394</v>
      </c>
      <c r="C126" s="57">
        <v>10176.32</v>
      </c>
      <c r="D126" s="59">
        <f t="shared" si="0"/>
        <v>1.5543992769692285E-3</v>
      </c>
      <c r="E126" s="58"/>
    </row>
    <row r="127" spans="1:5" x14ac:dyDescent="0.2">
      <c r="A127" s="56">
        <v>5139</v>
      </c>
      <c r="B127" s="53" t="s">
        <v>395</v>
      </c>
      <c r="C127" s="57">
        <v>112423.28</v>
      </c>
      <c r="D127" s="59">
        <f t="shared" si="0"/>
        <v>1.717228478924691E-2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740712.26</v>
      </c>
      <c r="D128" s="59">
        <f t="shared" si="0"/>
        <v>0.11314135182327631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403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623419.46</v>
      </c>
      <c r="D138" s="59">
        <f t="shared" si="0"/>
        <v>9.5225263933577831E-2</v>
      </c>
      <c r="E138" s="58"/>
    </row>
    <row r="139" spans="1:5" x14ac:dyDescent="0.2">
      <c r="A139" s="56">
        <v>5241</v>
      </c>
      <c r="B139" s="53" t="s">
        <v>405</v>
      </c>
      <c r="C139" s="57">
        <v>489885.74</v>
      </c>
      <c r="D139" s="59">
        <f t="shared" si="0"/>
        <v>7.4828429142709291E-2</v>
      </c>
      <c r="E139" s="58"/>
    </row>
    <row r="140" spans="1:5" x14ac:dyDescent="0.2">
      <c r="A140" s="56">
        <v>5242</v>
      </c>
      <c r="B140" s="53" t="s">
        <v>406</v>
      </c>
      <c r="C140" s="57">
        <v>120000</v>
      </c>
      <c r="D140" s="59">
        <f t="shared" si="0"/>
        <v>1.8329603750305356E-2</v>
      </c>
      <c r="E140" s="58"/>
    </row>
    <row r="141" spans="1:5" x14ac:dyDescent="0.2">
      <c r="A141" s="56">
        <v>5243</v>
      </c>
      <c r="B141" s="53" t="s">
        <v>407</v>
      </c>
      <c r="C141" s="57">
        <v>13533.72</v>
      </c>
      <c r="D141" s="59">
        <f t="shared" si="0"/>
        <v>2.0672310405631883E-3</v>
      </c>
      <c r="E141" s="58"/>
    </row>
    <row r="142" spans="1:5" x14ac:dyDescent="0.2">
      <c r="A142" s="56">
        <v>5244</v>
      </c>
      <c r="B142" s="53" t="s">
        <v>408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52642.8</v>
      </c>
      <c r="D143" s="59">
        <f t="shared" si="0"/>
        <v>8.0410138692214583E-3</v>
      </c>
      <c r="E143" s="58"/>
    </row>
    <row r="144" spans="1:5" x14ac:dyDescent="0.2">
      <c r="A144" s="56">
        <v>5251</v>
      </c>
      <c r="B144" s="53" t="s">
        <v>409</v>
      </c>
      <c r="C144" s="57">
        <v>52642.8</v>
      </c>
      <c r="D144" s="59">
        <f t="shared" si="0"/>
        <v>8.0410138692214583E-3</v>
      </c>
      <c r="E144" s="58"/>
    </row>
    <row r="145" spans="1:5" x14ac:dyDescent="0.2">
      <c r="A145" s="56">
        <v>5252</v>
      </c>
      <c r="B145" s="53" t="s">
        <v>410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64650</v>
      </c>
      <c r="D152" s="59">
        <f t="shared" si="0"/>
        <v>9.8750740204770118E-3</v>
      </c>
      <c r="E152" s="58"/>
    </row>
    <row r="153" spans="1:5" x14ac:dyDescent="0.2">
      <c r="A153" s="56">
        <v>5281</v>
      </c>
      <c r="B153" s="53" t="s">
        <v>418</v>
      </c>
      <c r="C153" s="57">
        <v>64650</v>
      </c>
      <c r="D153" s="59">
        <f t="shared" si="0"/>
        <v>9.8750740204770118E-3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431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432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435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475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2.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x14ac:dyDescent="0.2">
      <c r="A15" s="115"/>
    </row>
    <row r="16" spans="1:2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activeCell="A3" sqref="A3:C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7" t="s">
        <v>626</v>
      </c>
      <c r="B1" s="147"/>
      <c r="C1" s="147"/>
      <c r="D1" s="29" t="s">
        <v>197</v>
      </c>
      <c r="E1" s="30">
        <v>2020</v>
      </c>
    </row>
    <row r="2" spans="1:5" ht="18.95" customHeight="1" x14ac:dyDescent="0.2">
      <c r="A2" s="147" t="s">
        <v>476</v>
      </c>
      <c r="B2" s="147"/>
      <c r="C2" s="147"/>
      <c r="D2" s="29" t="s">
        <v>199</v>
      </c>
      <c r="E2" s="30" t="str">
        <f>ESF!H2</f>
        <v>Trimestral</v>
      </c>
    </row>
    <row r="3" spans="1:5" ht="18.95" customHeight="1" x14ac:dyDescent="0.2">
      <c r="A3" s="147" t="s">
        <v>627</v>
      </c>
      <c r="B3" s="147"/>
      <c r="C3" s="147"/>
      <c r="D3" s="29" t="s">
        <v>201</v>
      </c>
      <c r="E3" s="30">
        <v>2</v>
      </c>
    </row>
    <row r="5" spans="1:5" x14ac:dyDescent="0.2">
      <c r="A5" s="32" t="s">
        <v>202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343</v>
      </c>
      <c r="C8" s="36">
        <v>2366203.4700000002</v>
      </c>
    </row>
    <row r="9" spans="1:5" x14ac:dyDescent="0.2">
      <c r="A9" s="35">
        <v>3120</v>
      </c>
      <c r="B9" s="31" t="s">
        <v>477</v>
      </c>
      <c r="C9" s="36">
        <v>0.01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x14ac:dyDescent="0.2">
      <c r="A14" s="35">
        <v>3210</v>
      </c>
      <c r="B14" s="31" t="s">
        <v>480</v>
      </c>
      <c r="C14" s="36">
        <v>2411268.58</v>
      </c>
    </row>
    <row r="15" spans="1:5" x14ac:dyDescent="0.2">
      <c r="A15" s="35">
        <v>3220</v>
      </c>
      <c r="B15" s="31" t="s">
        <v>481</v>
      </c>
      <c r="C15" s="36">
        <v>6819308.3700000001</v>
      </c>
    </row>
    <row r="16" spans="1:5" x14ac:dyDescent="0.2">
      <c r="A16" s="35">
        <v>3230</v>
      </c>
      <c r="B16" s="31" t="s">
        <v>482</v>
      </c>
      <c r="C16" s="36">
        <f>SUM(C17:C20)</f>
        <v>0</v>
      </c>
    </row>
    <row r="17" spans="1:3" x14ac:dyDescent="0.2">
      <c r="A17" s="35">
        <v>3231</v>
      </c>
      <c r="B17" s="31" t="s">
        <v>483</v>
      </c>
      <c r="C17" s="36">
        <v>0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x14ac:dyDescent="0.2">
      <c r="A21" s="35">
        <v>3240</v>
      </c>
      <c r="B21" s="31" t="s">
        <v>487</v>
      </c>
      <c r="C21" s="36">
        <f>SUM(C22:C24)</f>
        <v>0</v>
      </c>
    </row>
    <row r="22" spans="1:3" x14ac:dyDescent="0.2">
      <c r="A22" s="35">
        <v>3241</v>
      </c>
      <c r="B22" s="31" t="s">
        <v>488</v>
      </c>
      <c r="C22" s="36">
        <v>0</v>
      </c>
    </row>
    <row r="23" spans="1:3" x14ac:dyDescent="0.2">
      <c r="A23" s="35">
        <v>3242</v>
      </c>
      <c r="B23" s="31" t="s">
        <v>489</v>
      </c>
      <c r="C23" s="36">
        <v>0</v>
      </c>
    </row>
    <row r="24" spans="1:3" x14ac:dyDescent="0.2">
      <c r="A24" s="35">
        <v>3243</v>
      </c>
      <c r="B24" s="31" t="s">
        <v>490</v>
      </c>
      <c r="C24" s="36">
        <v>0</v>
      </c>
    </row>
    <row r="25" spans="1:3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x14ac:dyDescent="0.2">
      <c r="A27" s="35">
        <v>3252</v>
      </c>
      <c r="B27" s="31" t="s">
        <v>493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activeCell="A3" sqref="A3:C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7" t="s">
        <v>626</v>
      </c>
      <c r="B1" s="147"/>
      <c r="C1" s="147"/>
      <c r="D1" s="29" t="s">
        <v>197</v>
      </c>
      <c r="E1" s="30">
        <v>2020</v>
      </c>
    </row>
    <row r="2" spans="1:5" s="37" customFormat="1" ht="18.95" customHeight="1" x14ac:dyDescent="0.25">
      <c r="A2" s="147" t="s">
        <v>494</v>
      </c>
      <c r="B2" s="147"/>
      <c r="C2" s="147"/>
      <c r="D2" s="29" t="s">
        <v>199</v>
      </c>
      <c r="E2" s="30" t="str">
        <f>ESF!H2</f>
        <v>Trimestral</v>
      </c>
    </row>
    <row r="3" spans="1:5" s="37" customFormat="1" ht="18.95" customHeight="1" x14ac:dyDescent="0.25">
      <c r="A3" s="147" t="s">
        <v>627</v>
      </c>
      <c r="B3" s="147"/>
      <c r="C3" s="147"/>
      <c r="D3" s="29" t="s">
        <v>201</v>
      </c>
      <c r="E3" s="30">
        <v>2</v>
      </c>
    </row>
    <row r="4" spans="1:5" x14ac:dyDescent="0.2">
      <c r="A4" s="32" t="s">
        <v>202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495</v>
      </c>
      <c r="C8" s="36">
        <v>0</v>
      </c>
      <c r="D8" s="36">
        <v>0</v>
      </c>
    </row>
    <row r="9" spans="1:5" x14ac:dyDescent="0.2">
      <c r="A9" s="35">
        <v>1112</v>
      </c>
      <c r="B9" s="31" t="s">
        <v>496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497</v>
      </c>
      <c r="C10" s="36">
        <v>3870988.96</v>
      </c>
      <c r="D10" s="36">
        <v>1847899.53</v>
      </c>
    </row>
    <row r="11" spans="1:5" x14ac:dyDescent="0.2">
      <c r="A11" s="35">
        <v>1114</v>
      </c>
      <c r="B11" s="31" t="s">
        <v>203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204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498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500</v>
      </c>
      <c r="C15" s="36">
        <f>SUM(C8:C14)</f>
        <v>3870988.96</v>
      </c>
      <c r="D15" s="36">
        <f>SUM(D8:D14)</f>
        <v>1847899.53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x14ac:dyDescent="0.2">
      <c r="A20" s="35">
        <v>1230</v>
      </c>
      <c r="B20" s="31" t="s">
        <v>236</v>
      </c>
      <c r="C20" s="36">
        <f>SUM(C21:C27)</f>
        <v>6741995.5300000003</v>
      </c>
    </row>
    <row r="21" spans="1:5" x14ac:dyDescent="0.2">
      <c r="A21" s="35">
        <v>1231</v>
      </c>
      <c r="B21" s="31" t="s">
        <v>237</v>
      </c>
      <c r="C21" s="36">
        <v>6741995.5300000003</v>
      </c>
    </row>
    <row r="22" spans="1:5" x14ac:dyDescent="0.2">
      <c r="A22" s="35">
        <v>1232</v>
      </c>
      <c r="B22" s="31" t="s">
        <v>238</v>
      </c>
      <c r="C22" s="36">
        <v>0</v>
      </c>
    </row>
    <row r="23" spans="1:5" x14ac:dyDescent="0.2">
      <c r="A23" s="35">
        <v>1233</v>
      </c>
      <c r="B23" s="31" t="s">
        <v>239</v>
      </c>
      <c r="C23" s="36">
        <v>0</v>
      </c>
    </row>
    <row r="24" spans="1:5" x14ac:dyDescent="0.2">
      <c r="A24" s="35">
        <v>1234</v>
      </c>
      <c r="B24" s="31" t="s">
        <v>240</v>
      </c>
      <c r="C24" s="36">
        <v>0</v>
      </c>
    </row>
    <row r="25" spans="1:5" x14ac:dyDescent="0.2">
      <c r="A25" s="35">
        <v>1235</v>
      </c>
      <c r="B25" s="31" t="s">
        <v>241</v>
      </c>
      <c r="C25" s="36">
        <v>0</v>
      </c>
    </row>
    <row r="26" spans="1:5" x14ac:dyDescent="0.2">
      <c r="A26" s="35">
        <v>1236</v>
      </c>
      <c r="B26" s="31" t="s">
        <v>242</v>
      </c>
      <c r="C26" s="36">
        <v>0</v>
      </c>
    </row>
    <row r="27" spans="1:5" x14ac:dyDescent="0.2">
      <c r="A27" s="35">
        <v>1239</v>
      </c>
      <c r="B27" s="31" t="s">
        <v>243</v>
      </c>
      <c r="C27" s="36">
        <v>0</v>
      </c>
    </row>
    <row r="28" spans="1:5" x14ac:dyDescent="0.2">
      <c r="A28" s="35">
        <v>1240</v>
      </c>
      <c r="B28" s="31" t="s">
        <v>244</v>
      </c>
      <c r="C28" s="36">
        <f>SUM(C29:C36)</f>
        <v>1967126.1</v>
      </c>
    </row>
    <row r="29" spans="1:5" x14ac:dyDescent="0.2">
      <c r="A29" s="35">
        <v>1241</v>
      </c>
      <c r="B29" s="31" t="s">
        <v>245</v>
      </c>
      <c r="C29" s="36">
        <v>718928.13</v>
      </c>
    </row>
    <row r="30" spans="1:5" x14ac:dyDescent="0.2">
      <c r="A30" s="35">
        <v>1242</v>
      </c>
      <c r="B30" s="31" t="s">
        <v>246</v>
      </c>
      <c r="C30" s="36">
        <v>47218</v>
      </c>
    </row>
    <row r="31" spans="1:5" x14ac:dyDescent="0.2">
      <c r="A31" s="35">
        <v>1243</v>
      </c>
      <c r="B31" s="31" t="s">
        <v>247</v>
      </c>
      <c r="C31" s="36">
        <v>58990</v>
      </c>
    </row>
    <row r="32" spans="1:5" x14ac:dyDescent="0.2">
      <c r="A32" s="35">
        <v>1244</v>
      </c>
      <c r="B32" s="31" t="s">
        <v>248</v>
      </c>
      <c r="C32" s="36">
        <v>1126389.97</v>
      </c>
    </row>
    <row r="33" spans="1:5" x14ac:dyDescent="0.2">
      <c r="A33" s="35">
        <v>1245</v>
      </c>
      <c r="B33" s="31" t="s">
        <v>249</v>
      </c>
      <c r="C33" s="36">
        <v>0</v>
      </c>
    </row>
    <row r="34" spans="1:5" x14ac:dyDescent="0.2">
      <c r="A34" s="35">
        <v>1246</v>
      </c>
      <c r="B34" s="31" t="s">
        <v>250</v>
      </c>
      <c r="C34" s="36">
        <v>15600</v>
      </c>
    </row>
    <row r="35" spans="1:5" x14ac:dyDescent="0.2">
      <c r="A35" s="35">
        <v>1247</v>
      </c>
      <c r="B35" s="31" t="s">
        <v>251</v>
      </c>
      <c r="C35" s="36">
        <v>0</v>
      </c>
    </row>
    <row r="36" spans="1:5" x14ac:dyDescent="0.2">
      <c r="A36" s="35">
        <v>1248</v>
      </c>
      <c r="B36" s="31" t="s">
        <v>252</v>
      </c>
      <c r="C36" s="36">
        <v>0</v>
      </c>
    </row>
    <row r="37" spans="1:5" x14ac:dyDescent="0.2">
      <c r="A37" s="35">
        <v>1250</v>
      </c>
      <c r="B37" s="31" t="s">
        <v>254</v>
      </c>
      <c r="C37" s="36">
        <f>SUM(C38:C42)</f>
        <v>85260</v>
      </c>
    </row>
    <row r="38" spans="1:5" x14ac:dyDescent="0.2">
      <c r="A38" s="35">
        <v>1251</v>
      </c>
      <c r="B38" s="31" t="s">
        <v>255</v>
      </c>
      <c r="C38" s="36">
        <v>77720</v>
      </c>
    </row>
    <row r="39" spans="1:5" x14ac:dyDescent="0.2">
      <c r="A39" s="35">
        <v>1252</v>
      </c>
      <c r="B39" s="31" t="s">
        <v>256</v>
      </c>
      <c r="C39" s="36">
        <v>0</v>
      </c>
    </row>
    <row r="40" spans="1:5" x14ac:dyDescent="0.2">
      <c r="A40" s="35">
        <v>1253</v>
      </c>
      <c r="B40" s="31" t="s">
        <v>257</v>
      </c>
      <c r="C40" s="36">
        <v>0</v>
      </c>
    </row>
    <row r="41" spans="1:5" x14ac:dyDescent="0.2">
      <c r="A41" s="35">
        <v>1254</v>
      </c>
      <c r="B41" s="31" t="s">
        <v>258</v>
      </c>
      <c r="C41" s="36">
        <v>7540</v>
      </c>
    </row>
    <row r="42" spans="1:5" x14ac:dyDescent="0.2">
      <c r="A42" s="35">
        <v>1259</v>
      </c>
      <c r="B42" s="31" t="s">
        <v>259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608</v>
      </c>
      <c r="D45" s="34" t="s">
        <v>180</v>
      </c>
      <c r="E45" s="34"/>
    </row>
    <row r="46" spans="1:5" x14ac:dyDescent="0.2">
      <c r="A46" s="35">
        <v>5500</v>
      </c>
      <c r="B46" s="31" t="s">
        <v>447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448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449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450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451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452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453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454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455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456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457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458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459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460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461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462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463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464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464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465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465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466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467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468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469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470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471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364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472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473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474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475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2020-07-27T18:59:02Z</cp:lastPrinted>
  <dcterms:created xsi:type="dcterms:W3CDTF">2012-12-11T20:36:24Z</dcterms:created>
  <dcterms:modified xsi:type="dcterms:W3CDTF">2020-09-08T20:01:47Z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